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PFOŚiGW" sheetId="1" r:id="rId1"/>
    <sheet name="BUDŻET POWIATU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<sst xmlns="http://schemas.openxmlformats.org/spreadsheetml/2006/main" count="137" uniqueCount="92">
  <si>
    <t>Dział</t>
  </si>
  <si>
    <t>Rozdział</t>
  </si>
  <si>
    <t>§</t>
  </si>
  <si>
    <t>Poz.</t>
  </si>
  <si>
    <t>Treść</t>
  </si>
  <si>
    <t>Nazwa zadania</t>
  </si>
  <si>
    <t>Plan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</si>
  <si>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</si>
  <si>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</si>
  <si>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</si>
  <si>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</si>
  <si>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</si>
  <si>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</si>
  <si>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</si>
  <si>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</si>
  <si>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</si>
  <si>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</si>
  <si>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</si>
  <si>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Gospodarka komunalna i ochrona środowiska</t>
  </si>
  <si>
    <t>Fundusz Ochrony Środowiska i Gospodarki Wodnej</t>
  </si>
  <si>
    <t>Dotacje przekazane z funduszy celowych na realizację zadań bieżących dla jednostek sektora finansów publicznych</t>
  </si>
  <si>
    <t>utylizacja padliny</t>
  </si>
  <si>
    <t>Dotacje przekazane z funduszy celowych na realizację zadań bieżących dla jednostek niezaliczanych do sektora finansów publicznych</t>
  </si>
  <si>
    <t>przeciwdziałanie wściekliźnie</t>
  </si>
  <si>
    <t>gospodarka wodna</t>
  </si>
  <si>
    <t>Wykonanie 31.12.2007r.</t>
  </si>
  <si>
    <t>(w złotych)</t>
  </si>
  <si>
    <t xml:space="preserve">Lp. </t>
  </si>
  <si>
    <t>Rozdz</t>
  </si>
  <si>
    <t>Nazwa</t>
  </si>
  <si>
    <t xml:space="preserve">Plan </t>
  </si>
  <si>
    <t>O20</t>
  </si>
  <si>
    <t>Leśnictwo</t>
  </si>
  <si>
    <t>O2002</t>
  </si>
  <si>
    <t>Nadzór nad gospodarką leśną</t>
  </si>
  <si>
    <t>dotacja podmiotowa z budżetu                                dla pozostałych jednostek   sektora finansów publicznych</t>
  </si>
  <si>
    <t>Transport i łączność</t>
  </si>
  <si>
    <t>Lokalny transport zbiorowy</t>
  </si>
  <si>
    <t>wydatki na pomoc finansową udzielaną między jednostkami samorządu terytorialnego na dofinansowanie własnych zadań bieżących</t>
  </si>
  <si>
    <t>Turystyka</t>
  </si>
  <si>
    <t>Zadania w zakresie upowszechniania turystyki</t>
  </si>
  <si>
    <t>dotacja celowa z budżetu dla pozostałych jednostek zaliczanych do sektora finansów publicznych</t>
  </si>
  <si>
    <t>dotacja celowa z budżetu na finansowanie lub dofinansowanie zadań zleconych do realizacji stowarzyszeniom</t>
  </si>
  <si>
    <t>Gospodarka mieszkaniowa</t>
  </si>
  <si>
    <t>Gospodarka gruntami i nieruchomościami</t>
  </si>
  <si>
    <t>zwrot dotacji wykorzystanych niezgodnie z przeznaczeniem lub pobranych w nadmiernej wysokości</t>
  </si>
  <si>
    <t>Bezpieczeństwo Publiczne i ochrona przeciwpożarowa</t>
  </si>
  <si>
    <t>Komendy powiatowe Policji</t>
  </si>
  <si>
    <t>wpłaty jednostek na fundusz celowy</t>
  </si>
  <si>
    <t>Ochotnicze straże pożarne</t>
  </si>
  <si>
    <t>Różne rozliczenia</t>
  </si>
  <si>
    <t>Część równoważąca subwencji ogólnej dla powiatów</t>
  </si>
  <si>
    <t>wpłaty jednostek samorządu terytorialnego do budżetu państwa</t>
  </si>
  <si>
    <t>Oświata i wychowanie</t>
  </si>
  <si>
    <t>Licea ogólnokształcące</t>
  </si>
  <si>
    <t>dotacja podmiotowa z budżetu dla niepublicznej jednostki systemu oświaty</t>
  </si>
  <si>
    <t>Szkoły zawodowe</t>
  </si>
  <si>
    <t>Pozostała działalność</t>
  </si>
  <si>
    <t>dotacja celowa z budżetu na finansowanie lub dofinansowanie zadań zleconych do realizacji fundacjom</t>
  </si>
  <si>
    <t>Ochrona zdrowia</t>
  </si>
  <si>
    <t>Programy polityki zdrowotnej</t>
  </si>
  <si>
    <t>Pomoc społeczna</t>
  </si>
  <si>
    <t>Ośrodki wsparcia</t>
  </si>
  <si>
    <t>dotacja celowa z budżetu na finansowanie lub dofinansowanie zadań zleconych do realizacji pozostałym jednostkom niezliczanym do sektora finansów publicznych</t>
  </si>
  <si>
    <t>Pozostałe zadania w zakresie polityki społecznej</t>
  </si>
  <si>
    <t>Rehabilitacja zawodowa i społeczna osób niepełnosprawnych</t>
  </si>
  <si>
    <t>11.</t>
  </si>
  <si>
    <t>Edukacyjna opieka wychowawcza</t>
  </si>
  <si>
    <t>Internaty i bursy szkolne</t>
  </si>
  <si>
    <t>12.</t>
  </si>
  <si>
    <t>Kultura i ochrona dziedzictwa narodowego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</si>
  <si>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</si>
  <si>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</si>
  <si>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 przekazane jednostkom zaliczanym do sektora finansów publicznych</t>
  </si>
  <si>
    <t>13.</t>
  </si>
  <si>
    <t>Kultura fizyczna i sport</t>
  </si>
  <si>
    <t>Zadania w zakresie kultury fizycznej i sportu</t>
  </si>
  <si>
    <t>razem</t>
  </si>
  <si>
    <t>Drogi publiczne powiatowe</t>
  </si>
  <si>
    <t xml:space="preserve">dotacje celowe przekazane gminie na zadania bieżące realizowane na podstawie porozumień (umów) między jednostkami samorządu terytorialnego                                                          </t>
  </si>
  <si>
    <t>Ośrodki adopcyjno - opiekuńcze</t>
  </si>
  <si>
    <t>Szkolne schroniska młodzieżowe</t>
  </si>
  <si>
    <t>Ilość podmiotów, którym udzielono dotacji w 2007r.</t>
  </si>
  <si>
    <t>odbudowa zbiornika</t>
  </si>
  <si>
    <t xml:space="preserve">DOTACJE UDZIELONE W 2007 r.  </t>
  </si>
  <si>
    <t>Z  POWIATOWEGO FUNDUSZU OCHRONY ŚRODOWISKA I GOSPODARKI WODNEJ</t>
  </si>
  <si>
    <t>Komendy powiatowe Państwowej Straży Pożarnej</t>
  </si>
  <si>
    <t>dotacje celowe przekazane dla powiatu na inwestycje i zakupy inwestycyjne realizowane na podstawie porozumień (umów) między jednostkami samorządu terytorialnego</t>
  </si>
  <si>
    <t>dotacja celowa na pomoc finansową udzielana miedzy jednostkami samorzadu terytorialnego na dofinansowanie własnych zadań inwestycyjnych i zakupów inwestycyjnych</t>
  </si>
  <si>
    <t>dotacje celowe z budżetu na finansowanie lub dofinansowanie kosztów realizacji inwestycji i zakupów inwestycyjnych jednostek niezaliczanych do sektora finansów publicznych</t>
  </si>
  <si>
    <t xml:space="preserve">DOTACJE UDZIELONE W 2007R. </t>
  </si>
  <si>
    <t>Z BUDŻETU POWIATU POZNAŃSKIEGO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</si>
</sst>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_-* #,##0.0\ _z_ł_-;\-* #,##0.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16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10"/>
      <name val="Arial CE"/>
      <family val="0"/>
    </font>
    <font>
      <i/>
      <sz val="9"/>
      <name val="Arial CE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3" fontId="5" fillId="0" borderId="1" xfId="15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3" xfId="15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center" wrapText="1"/>
    </xf>
    <xf numFmtId="43" fontId="5" fillId="0" borderId="4" xfId="15" applyFont="1" applyBorder="1" applyAlignment="1">
      <alignment horizontal="center"/>
    </xf>
    <xf numFmtId="0" fontId="6" fillId="0" borderId="0" xfId="0" applyFont="1" applyAlignment="1">
      <alignment horizontal="center"/>
    </xf>
    <xf numFmtId="43" fontId="7" fillId="0" borderId="5" xfId="15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3" fontId="7" fillId="0" borderId="6" xfId="15" applyFont="1" applyBorder="1" applyAlignment="1">
      <alignment horizontal="center"/>
    </xf>
    <xf numFmtId="43" fontId="7" fillId="0" borderId="7" xfId="15" applyFont="1" applyBorder="1" applyAlignment="1">
      <alignment horizontal="center"/>
    </xf>
    <xf numFmtId="43" fontId="5" fillId="2" borderId="5" xfId="15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43" fontId="5" fillId="2" borderId="6" xfId="15" applyFont="1" applyFill="1" applyBorder="1" applyAlignment="1">
      <alignment horizontal="left"/>
    </xf>
    <xf numFmtId="164" fontId="5" fillId="2" borderId="8" xfId="15" applyNumberFormat="1" applyFont="1" applyFill="1" applyBorder="1" applyAlignment="1">
      <alignment horizontal="center"/>
    </xf>
    <xf numFmtId="166" fontId="5" fillId="2" borderId="7" xfId="15" applyNumberFormat="1" applyFont="1" applyFill="1" applyBorder="1" applyAlignment="1">
      <alignment/>
    </xf>
    <xf numFmtId="43" fontId="4" fillId="0" borderId="5" xfId="15" applyFont="1" applyBorder="1" applyAlignment="1">
      <alignment horizontal="center"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left"/>
    </xf>
    <xf numFmtId="164" fontId="4" fillId="0" borderId="8" xfId="15" applyNumberFormat="1" applyFont="1" applyBorder="1" applyAlignment="1">
      <alignment horizontal="center"/>
    </xf>
    <xf numFmtId="164" fontId="4" fillId="0" borderId="8" xfId="15" applyNumberFormat="1" applyFont="1" applyBorder="1" applyAlignment="1">
      <alignment/>
    </xf>
    <xf numFmtId="166" fontId="4" fillId="0" borderId="7" xfId="15" applyNumberFormat="1" applyFont="1" applyBorder="1" applyAlignment="1">
      <alignment/>
    </xf>
    <xf numFmtId="43" fontId="4" fillId="0" borderId="6" xfId="15" applyFont="1" applyBorder="1" applyAlignment="1">
      <alignment wrapText="1"/>
    </xf>
    <xf numFmtId="0" fontId="4" fillId="2" borderId="6" xfId="0" applyFont="1" applyFill="1" applyBorder="1" applyAlignment="1">
      <alignment/>
    </xf>
    <xf numFmtId="43" fontId="5" fillId="2" borderId="6" xfId="15" applyFont="1" applyFill="1" applyBorder="1" applyAlignment="1">
      <alignment wrapText="1"/>
    </xf>
    <xf numFmtId="164" fontId="5" fillId="2" borderId="8" xfId="15" applyNumberFormat="1" applyFont="1" applyFill="1" applyBorder="1" applyAlignment="1">
      <alignment/>
    </xf>
    <xf numFmtId="43" fontId="4" fillId="0" borderId="6" xfId="15" applyFont="1" applyBorder="1" applyAlignment="1">
      <alignment horizontal="left" wrapText="1"/>
    </xf>
    <xf numFmtId="43" fontId="5" fillId="2" borderId="5" xfId="15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43" fontId="5" fillId="2" borderId="6" xfId="15" applyFont="1" applyFill="1" applyBorder="1" applyAlignment="1">
      <alignment wrapText="1"/>
    </xf>
    <xf numFmtId="164" fontId="5" fillId="2" borderId="8" xfId="15" applyNumberFormat="1" applyFont="1" applyFill="1" applyBorder="1" applyAlignment="1">
      <alignment horizontal="center"/>
    </xf>
    <xf numFmtId="164" fontId="5" fillId="2" borderId="8" xfId="15" applyNumberFormat="1" applyFont="1" applyFill="1" applyBorder="1" applyAlignment="1">
      <alignment/>
    </xf>
    <xf numFmtId="166" fontId="5" fillId="2" borderId="7" xfId="15" applyNumberFormat="1" applyFont="1" applyFill="1" applyBorder="1" applyAlignment="1">
      <alignment/>
    </xf>
    <xf numFmtId="43" fontId="4" fillId="0" borderId="9" xfId="15" applyFont="1" applyBorder="1" applyAlignment="1">
      <alignment wrapText="1"/>
    </xf>
    <xf numFmtId="0" fontId="0" fillId="0" borderId="0" xfId="0" applyFill="1" applyAlignment="1">
      <alignment/>
    </xf>
    <xf numFmtId="43" fontId="4" fillId="0" borderId="5" xfId="15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43" fontId="4" fillId="0" borderId="6" xfId="15" applyFont="1" applyFill="1" applyBorder="1" applyAlignment="1">
      <alignment wrapText="1"/>
    </xf>
    <xf numFmtId="164" fontId="4" fillId="0" borderId="8" xfId="15" applyNumberFormat="1" applyFont="1" applyFill="1" applyBorder="1" applyAlignment="1">
      <alignment horizontal="center"/>
    </xf>
    <xf numFmtId="164" fontId="4" fillId="0" borderId="8" xfId="15" applyNumberFormat="1" applyFont="1" applyFill="1" applyBorder="1" applyAlignment="1">
      <alignment/>
    </xf>
    <xf numFmtId="43" fontId="5" fillId="2" borderId="5" xfId="15" applyFont="1" applyFill="1" applyBorder="1" applyAlignment="1">
      <alignment/>
    </xf>
    <xf numFmtId="43" fontId="5" fillId="2" borderId="6" xfId="15" applyFont="1" applyFill="1" applyBorder="1" applyAlignment="1">
      <alignment/>
    </xf>
    <xf numFmtId="43" fontId="4" fillId="0" borderId="5" xfId="15" applyFont="1" applyBorder="1" applyAlignment="1">
      <alignment/>
    </xf>
    <xf numFmtId="43" fontId="4" fillId="0" borderId="6" xfId="15" applyFont="1" applyBorder="1" applyAlignment="1">
      <alignment/>
    </xf>
    <xf numFmtId="43" fontId="5" fillId="2" borderId="5" xfId="15" applyFont="1" applyFill="1" applyBorder="1" applyAlignment="1">
      <alignment/>
    </xf>
    <xf numFmtId="43" fontId="5" fillId="2" borderId="10" xfId="15" applyFont="1" applyFill="1" applyBorder="1" applyAlignment="1">
      <alignment/>
    </xf>
    <xf numFmtId="43" fontId="5" fillId="2" borderId="9" xfId="15" applyFont="1" applyFill="1" applyBorder="1" applyAlignment="1">
      <alignment wrapText="1"/>
    </xf>
    <xf numFmtId="43" fontId="4" fillId="0" borderId="10" xfId="15" applyFont="1" applyBorder="1" applyAlignment="1">
      <alignment/>
    </xf>
    <xf numFmtId="164" fontId="4" fillId="0" borderId="11" xfId="15" applyNumberFormat="1" applyFont="1" applyBorder="1" applyAlignment="1">
      <alignment/>
    </xf>
    <xf numFmtId="0" fontId="4" fillId="0" borderId="9" xfId="0" applyFont="1" applyBorder="1" applyAlignment="1">
      <alignment/>
    </xf>
    <xf numFmtId="166" fontId="4" fillId="0" borderId="12" xfId="15" applyNumberFormat="1" applyFont="1" applyBorder="1" applyAlignment="1">
      <alignment/>
    </xf>
    <xf numFmtId="164" fontId="4" fillId="0" borderId="9" xfId="15" applyNumberFormat="1" applyFont="1" applyBorder="1" applyAlignment="1">
      <alignment/>
    </xf>
    <xf numFmtId="43" fontId="4" fillId="0" borderId="13" xfId="15" applyFont="1" applyBorder="1" applyAlignment="1">
      <alignment/>
    </xf>
    <xf numFmtId="0" fontId="4" fillId="0" borderId="14" xfId="0" applyFont="1" applyBorder="1" applyAlignment="1">
      <alignment/>
    </xf>
    <xf numFmtId="43" fontId="4" fillId="0" borderId="14" xfId="15" applyFont="1" applyBorder="1" applyAlignment="1">
      <alignment wrapText="1"/>
    </xf>
    <xf numFmtId="164" fontId="4" fillId="0" borderId="15" xfId="15" applyNumberFormat="1" applyFont="1" applyBorder="1" applyAlignment="1">
      <alignment/>
    </xf>
    <xf numFmtId="166" fontId="4" fillId="0" borderId="16" xfId="15" applyNumberFormat="1" applyFont="1" applyBorder="1" applyAlignment="1">
      <alignment/>
    </xf>
    <xf numFmtId="43" fontId="5" fillId="0" borderId="17" xfId="15" applyFont="1" applyBorder="1" applyAlignment="1">
      <alignment/>
    </xf>
    <xf numFmtId="0" fontId="4" fillId="0" borderId="18" xfId="0" applyFont="1" applyBorder="1" applyAlignment="1">
      <alignment/>
    </xf>
    <xf numFmtId="43" fontId="5" fillId="0" borderId="18" xfId="15" applyFont="1" applyBorder="1" applyAlignment="1">
      <alignment horizontal="center"/>
    </xf>
    <xf numFmtId="164" fontId="5" fillId="0" borderId="19" xfId="15" applyNumberFormat="1" applyFont="1" applyBorder="1" applyAlignment="1">
      <alignment/>
    </xf>
    <xf numFmtId="166" fontId="5" fillId="0" borderId="20" xfId="15" applyNumberFormat="1" applyFont="1" applyBorder="1" applyAlignment="1">
      <alignment/>
    </xf>
    <xf numFmtId="0" fontId="4" fillId="0" borderId="6" xfId="0" applyFont="1" applyBorder="1" applyAlignment="1">
      <alignment/>
    </xf>
    <xf numFmtId="43" fontId="8" fillId="0" borderId="6" xfId="15" applyFont="1" applyBorder="1" applyAlignment="1">
      <alignment/>
    </xf>
    <xf numFmtId="164" fontId="8" fillId="0" borderId="6" xfId="15" applyNumberFormat="1" applyFont="1" applyBorder="1" applyAlignment="1">
      <alignment/>
    </xf>
    <xf numFmtId="43" fontId="8" fillId="0" borderId="6" xfId="15" applyFont="1" applyBorder="1" applyAlignment="1">
      <alignment wrapText="1"/>
    </xf>
    <xf numFmtId="43" fontId="8" fillId="0" borderId="9" xfId="15" applyFont="1" applyBorder="1" applyAlignment="1">
      <alignment wrapText="1"/>
    </xf>
    <xf numFmtId="164" fontId="8" fillId="0" borderId="9" xfId="15" applyNumberFormat="1" applyFont="1" applyBorder="1" applyAlignment="1">
      <alignment/>
    </xf>
    <xf numFmtId="0" fontId="4" fillId="0" borderId="9" xfId="0" applyFont="1" applyBorder="1" applyAlignment="1">
      <alignment/>
    </xf>
    <xf numFmtId="43" fontId="5" fillId="2" borderId="8" xfId="15" applyFont="1" applyFill="1" applyBorder="1" applyAlignment="1">
      <alignment horizontal="left"/>
    </xf>
    <xf numFmtId="43" fontId="4" fillId="0" borderId="8" xfId="15" applyFont="1" applyBorder="1" applyAlignment="1">
      <alignment horizontal="left"/>
    </xf>
    <xf numFmtId="43" fontId="4" fillId="0" borderId="8" xfId="15" applyFont="1" applyBorder="1" applyAlignment="1">
      <alignment wrapText="1"/>
    </xf>
    <xf numFmtId="43" fontId="5" fillId="2" borderId="8" xfId="15" applyFont="1" applyFill="1" applyBorder="1" applyAlignment="1">
      <alignment wrapText="1"/>
    </xf>
    <xf numFmtId="43" fontId="4" fillId="0" borderId="8" xfId="15" applyFont="1" applyBorder="1" applyAlignment="1">
      <alignment horizontal="left" wrapText="1"/>
    </xf>
    <xf numFmtId="43" fontId="5" fillId="2" borderId="8" xfId="15" applyFont="1" applyFill="1" applyBorder="1" applyAlignment="1">
      <alignment wrapText="1"/>
    </xf>
    <xf numFmtId="43" fontId="4" fillId="0" borderId="11" xfId="15" applyFont="1" applyBorder="1" applyAlignment="1">
      <alignment wrapText="1"/>
    </xf>
    <xf numFmtId="43" fontId="4" fillId="0" borderId="8" xfId="15" applyFont="1" applyFill="1" applyBorder="1" applyAlignment="1">
      <alignment wrapText="1"/>
    </xf>
    <xf numFmtId="43" fontId="5" fillId="2" borderId="8" xfId="15" applyFont="1" applyFill="1" applyBorder="1" applyAlignment="1">
      <alignment/>
    </xf>
    <xf numFmtId="43" fontId="4" fillId="0" borderId="8" xfId="15" applyFont="1" applyBorder="1" applyAlignment="1">
      <alignment/>
    </xf>
    <xf numFmtId="43" fontId="5" fillId="2" borderId="11" xfId="15" applyFont="1" applyFill="1" applyBorder="1" applyAlignment="1">
      <alignment wrapText="1"/>
    </xf>
    <xf numFmtId="43" fontId="4" fillId="0" borderId="15" xfId="15" applyFont="1" applyBorder="1" applyAlignment="1">
      <alignment wrapText="1"/>
    </xf>
    <xf numFmtId="43" fontId="5" fillId="0" borderId="19" xfId="15" applyFont="1" applyBorder="1" applyAlignment="1">
      <alignment horizontal="center"/>
    </xf>
    <xf numFmtId="43" fontId="5" fillId="0" borderId="3" xfId="15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164" fontId="13" fillId="0" borderId="3" xfId="15" applyNumberFormat="1" applyFont="1" applyBorder="1" applyAlignment="1">
      <alignment horizontal="center" vertical="top" wrapText="1"/>
    </xf>
    <xf numFmtId="164" fontId="14" fillId="0" borderId="22" xfId="15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164" fontId="13" fillId="0" borderId="8" xfId="15" applyNumberFormat="1" applyFont="1" applyBorder="1" applyAlignment="1">
      <alignment horizontal="center" vertical="top" wrapText="1"/>
    </xf>
    <xf numFmtId="164" fontId="14" fillId="0" borderId="24" xfId="15" applyNumberFormat="1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164" fontId="15" fillId="0" borderId="6" xfId="15" applyNumberFormat="1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164" fontId="13" fillId="0" borderId="6" xfId="15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164" fontId="8" fillId="0" borderId="9" xfId="15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top" wrapText="1"/>
    </xf>
    <xf numFmtId="164" fontId="8" fillId="0" borderId="26" xfId="15" applyNumberFormat="1" applyFont="1" applyBorder="1" applyAlignment="1">
      <alignment horizontal="center" vertical="center" wrapText="1"/>
    </xf>
    <xf numFmtId="165" fontId="12" fillId="0" borderId="27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top" wrapText="1"/>
    </xf>
    <xf numFmtId="164" fontId="8" fillId="0" borderId="24" xfId="15" applyNumberFormat="1" applyFont="1" applyBorder="1" applyAlignment="1">
      <alignment horizontal="center" vertical="center" wrapText="1"/>
    </xf>
    <xf numFmtId="165" fontId="12" fillId="0" borderId="2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164" fontId="8" fillId="0" borderId="18" xfId="15" applyNumberFormat="1" applyFont="1" applyBorder="1" applyAlignment="1">
      <alignment vertical="center" wrapText="1"/>
    </xf>
    <xf numFmtId="165" fontId="12" fillId="0" borderId="2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4" fontId="8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164" fontId="4" fillId="0" borderId="8" xfId="15" applyNumberFormat="1" applyFont="1" applyBorder="1" applyAlignment="1">
      <alignment wrapText="1"/>
    </xf>
    <xf numFmtId="164" fontId="4" fillId="0" borderId="8" xfId="15" applyNumberFormat="1" applyFont="1" applyBorder="1" applyAlignment="1">
      <alignment horizontal="left" wrapText="1"/>
    </xf>
    <xf numFmtId="164" fontId="8" fillId="0" borderId="6" xfId="15" applyNumberFormat="1" applyFont="1" applyBorder="1" applyAlignment="1">
      <alignment wrapText="1"/>
    </xf>
    <xf numFmtId="164" fontId="4" fillId="0" borderId="11" xfId="15" applyNumberFormat="1" applyFont="1" applyBorder="1" applyAlignment="1">
      <alignment wrapText="1"/>
    </xf>
    <xf numFmtId="0" fontId="8" fillId="0" borderId="2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164" fontId="8" fillId="0" borderId="9" xfId="15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43" fontId="5" fillId="2" borderId="31" xfId="15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43" fontId="5" fillId="2" borderId="24" xfId="15" applyFont="1" applyFill="1" applyBorder="1" applyAlignment="1">
      <alignment wrapText="1"/>
    </xf>
    <xf numFmtId="43" fontId="5" fillId="2" borderId="32" xfId="15" applyFont="1" applyFill="1" applyBorder="1" applyAlignment="1">
      <alignment wrapText="1"/>
    </xf>
    <xf numFmtId="164" fontId="5" fillId="2" borderId="32" xfId="15" applyNumberFormat="1" applyFont="1" applyFill="1" applyBorder="1" applyAlignment="1">
      <alignment horizontal="center"/>
    </xf>
    <xf numFmtId="166" fontId="5" fillId="2" borderId="28" xfId="15" applyNumberFormat="1" applyFont="1" applyFill="1" applyBorder="1" applyAlignment="1">
      <alignment/>
    </xf>
    <xf numFmtId="43" fontId="5" fillId="2" borderId="31" xfId="15" applyFont="1" applyFill="1" applyBorder="1" applyAlignment="1">
      <alignment/>
    </xf>
    <xf numFmtId="0" fontId="5" fillId="2" borderId="24" xfId="0" applyFont="1" applyFill="1" applyBorder="1" applyAlignment="1">
      <alignment/>
    </xf>
    <xf numFmtId="43" fontId="5" fillId="2" borderId="24" xfId="15" applyFont="1" applyFill="1" applyBorder="1" applyAlignment="1">
      <alignment wrapText="1"/>
    </xf>
    <xf numFmtId="43" fontId="5" fillId="2" borderId="32" xfId="15" applyFont="1" applyFill="1" applyBorder="1" applyAlignment="1">
      <alignment wrapText="1"/>
    </xf>
    <xf numFmtId="164" fontId="5" fillId="2" borderId="32" xfId="15" applyNumberFormat="1" applyFont="1" applyFill="1" applyBorder="1" applyAlignment="1">
      <alignment/>
    </xf>
    <xf numFmtId="166" fontId="5" fillId="2" borderId="28" xfId="15" applyNumberFormat="1" applyFont="1" applyFill="1" applyBorder="1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12" sqref="G12:G13"/>
    </sheetView>
  </sheetViews>
  <sheetFormatPr defaultColWidth="9.140625" defaultRowHeight="12.75"/>
  <cols>
    <col min="1" max="1" width="5.140625" style="90" customWidth="1"/>
    <col min="2" max="2" width="7.8515625" style="90" customWidth="1"/>
    <col min="3" max="3" width="5.8515625" style="90" customWidth="1"/>
    <col min="4" max="4" width="7.57421875" style="90" customWidth="1"/>
    <col min="5" max="5" width="34.8515625" style="90" customWidth="1"/>
    <col min="6" max="6" width="18.57421875" style="90" customWidth="1"/>
    <col min="7" max="7" width="14.57421875" style="90" customWidth="1"/>
    <col min="8" max="8" width="12.421875" style="90" customWidth="1"/>
    <col min="9" max="9" width="12.28125" style="90" customWidth="1"/>
    <col min="10" max="10" width="6.57421875" style="90" customWidth="1"/>
    <col min="11" max="16384" width="9.140625" style="90" customWidth="1"/>
  </cols>
  <sheetData>
    <row r="1" spans="1:10" ht="12.75">
      <c r="A1" s="89"/>
      <c r="E1" s="91"/>
      <c r="F1" s="91"/>
      <c r="G1" s="91"/>
      <c r="H1" s="92"/>
      <c r="I1" s="92"/>
      <c r="J1" s="93"/>
    </row>
    <row r="2" spans="1:10" ht="15.75">
      <c r="A2" s="94"/>
      <c r="E2" s="91"/>
      <c r="F2" s="91"/>
      <c r="G2" s="91"/>
      <c r="H2" s="92"/>
      <c r="I2" s="92"/>
      <c r="J2" s="93"/>
    </row>
    <row r="3" spans="5:10" ht="15.75">
      <c r="E3" s="91"/>
      <c r="F3" s="168" t="s">
        <v>84</v>
      </c>
      <c r="G3" s="91"/>
      <c r="H3" s="92"/>
      <c r="I3" s="92"/>
      <c r="J3" s="93"/>
    </row>
    <row r="4" spans="5:10" ht="15.75">
      <c r="E4" s="91"/>
      <c r="F4" s="168" t="s">
        <v>85</v>
      </c>
      <c r="G4" s="91"/>
      <c r="H4" s="92"/>
      <c r="I4" s="92"/>
      <c r="J4" s="93"/>
    </row>
    <row r="5" spans="1:10" ht="20.25">
      <c r="A5" s="95"/>
      <c r="E5" s="91"/>
      <c r="F5" s="91"/>
      <c r="G5" s="91"/>
      <c r="H5" s="92"/>
      <c r="I5" s="92"/>
      <c r="J5" s="93"/>
    </row>
    <row r="6" spans="1:10" ht="13.5" thickBot="1">
      <c r="A6" s="96" t="s">
        <v>26</v>
      </c>
      <c r="B6" s="96"/>
      <c r="E6" s="91"/>
      <c r="F6" s="91"/>
      <c r="G6" s="91"/>
      <c r="H6" s="92"/>
      <c r="I6" s="92"/>
      <c r="J6" s="93"/>
    </row>
    <row r="7" spans="1:10" ht="35.25" customHeight="1">
      <c r="A7" s="97" t="s">
        <v>0</v>
      </c>
      <c r="B7" s="98" t="s">
        <v>1</v>
      </c>
      <c r="C7" s="98" t="s">
        <v>2</v>
      </c>
      <c r="D7" s="98" t="s">
        <v>3</v>
      </c>
      <c r="E7" s="98" t="s">
        <v>4</v>
      </c>
      <c r="F7" s="99" t="s">
        <v>5</v>
      </c>
      <c r="G7" s="100" t="s">
        <v>82</v>
      </c>
      <c r="H7" s="101" t="s">
        <v>6</v>
      </c>
      <c r="I7" s="102" t="s">
        <v>25</v>
      </c>
      <c r="J7" s="103" t="s">
        <v>7</v>
      </c>
    </row>
    <row r="8" spans="1:10" ht="0.75" customHeight="1" hidden="1">
      <c r="A8" s="104"/>
      <c r="B8" s="105"/>
      <c r="C8" s="105"/>
      <c r="D8" s="105"/>
      <c r="E8" s="105"/>
      <c r="F8" s="106"/>
      <c r="G8" s="107"/>
      <c r="H8" s="108"/>
      <c r="I8" s="109"/>
      <c r="J8" s="110"/>
    </row>
    <row r="9" spans="1:10" ht="12.75">
      <c r="A9" s="111" t="s">
        <v>8</v>
      </c>
      <c r="B9" s="112" t="s">
        <v>9</v>
      </c>
      <c r="C9" s="112" t="s">
        <v>10</v>
      </c>
      <c r="D9" s="112" t="s">
        <v>11</v>
      </c>
      <c r="E9" s="112" t="s">
        <v>12</v>
      </c>
      <c r="F9" s="112" t="s">
        <v>13</v>
      </c>
      <c r="G9" s="112" t="s">
        <v>14</v>
      </c>
      <c r="H9" s="113" t="s">
        <v>15</v>
      </c>
      <c r="I9" s="113" t="s">
        <v>16</v>
      </c>
      <c r="J9" s="114" t="s">
        <v>17</v>
      </c>
    </row>
    <row r="10" spans="1:10" ht="24">
      <c r="A10" s="115">
        <v>900</v>
      </c>
      <c r="B10" s="116"/>
      <c r="C10" s="116"/>
      <c r="D10" s="116"/>
      <c r="E10" s="117" t="s">
        <v>18</v>
      </c>
      <c r="F10" s="117"/>
      <c r="G10" s="117"/>
      <c r="H10" s="118"/>
      <c r="I10" s="118"/>
      <c r="J10" s="119"/>
    </row>
    <row r="11" spans="1:10" ht="29.25" customHeight="1">
      <c r="A11" s="115"/>
      <c r="B11" s="116">
        <v>90011</v>
      </c>
      <c r="C11" s="116"/>
      <c r="D11" s="116"/>
      <c r="E11" s="117" t="s">
        <v>19</v>
      </c>
      <c r="F11" s="120"/>
      <c r="G11" s="120"/>
      <c r="H11" s="118"/>
      <c r="I11" s="118"/>
      <c r="J11" s="119"/>
    </row>
    <row r="12" spans="1:10" ht="12.75">
      <c r="A12" s="121"/>
      <c r="B12" s="122"/>
      <c r="C12" s="122">
        <v>2440</v>
      </c>
      <c r="D12" s="122">
        <v>1</v>
      </c>
      <c r="E12" s="123" t="s">
        <v>20</v>
      </c>
      <c r="F12" s="151" t="s">
        <v>21</v>
      </c>
      <c r="G12" s="150">
        <v>16</v>
      </c>
      <c r="H12" s="124">
        <v>105000</v>
      </c>
      <c r="I12" s="124">
        <v>103373</v>
      </c>
      <c r="J12" s="125">
        <v>98.5</v>
      </c>
    </row>
    <row r="13" spans="1:10" ht="12.75">
      <c r="A13" s="121"/>
      <c r="B13" s="122"/>
      <c r="C13" s="122"/>
      <c r="D13" s="122"/>
      <c r="E13" s="123"/>
      <c r="F13" s="152"/>
      <c r="G13" s="153"/>
      <c r="H13" s="128"/>
      <c r="I13" s="128"/>
      <c r="J13" s="129"/>
    </row>
    <row r="14" spans="1:10" ht="12.75">
      <c r="A14" s="121"/>
      <c r="B14" s="122"/>
      <c r="C14" s="122"/>
      <c r="D14" s="122"/>
      <c r="E14" s="123"/>
      <c r="F14" s="130" t="s">
        <v>83</v>
      </c>
      <c r="G14" s="149">
        <v>1</v>
      </c>
      <c r="H14" s="131"/>
      <c r="I14" s="131"/>
      <c r="J14" s="132"/>
    </row>
    <row r="15" spans="1:10" ht="24">
      <c r="A15" s="121"/>
      <c r="B15" s="122"/>
      <c r="C15" s="122">
        <v>2450</v>
      </c>
      <c r="D15" s="122">
        <v>2</v>
      </c>
      <c r="E15" s="123" t="s">
        <v>22</v>
      </c>
      <c r="F15" s="133" t="s">
        <v>23</v>
      </c>
      <c r="G15" s="134">
        <v>14</v>
      </c>
      <c r="H15" s="124">
        <v>101800</v>
      </c>
      <c r="I15" s="124">
        <v>94020</v>
      </c>
      <c r="J15" s="125">
        <v>92.4</v>
      </c>
    </row>
    <row r="16" spans="1:10" ht="12.75">
      <c r="A16" s="121"/>
      <c r="B16" s="122"/>
      <c r="C16" s="122"/>
      <c r="D16" s="122"/>
      <c r="E16" s="123"/>
      <c r="F16" s="126" t="s">
        <v>24</v>
      </c>
      <c r="G16" s="127">
        <v>8</v>
      </c>
      <c r="H16" s="128"/>
      <c r="I16" s="128"/>
      <c r="J16" s="129"/>
    </row>
    <row r="17" spans="1:10" ht="13.5" thickBot="1">
      <c r="A17" s="135"/>
      <c r="B17" s="136"/>
      <c r="C17" s="136"/>
      <c r="D17" s="136"/>
      <c r="E17" s="137"/>
      <c r="F17" s="138"/>
      <c r="G17" s="138"/>
      <c r="H17" s="139"/>
      <c r="I17" s="139"/>
      <c r="J17" s="140"/>
    </row>
    <row r="18" spans="1:10" ht="12.75">
      <c r="A18" s="141"/>
      <c r="B18" s="141"/>
      <c r="C18" s="141"/>
      <c r="D18" s="141"/>
      <c r="E18" s="142"/>
      <c r="F18" s="142"/>
      <c r="G18" s="142"/>
      <c r="H18" s="143"/>
      <c r="I18" s="143"/>
      <c r="J18" s="144"/>
    </row>
  </sheetData>
  <mergeCells count="28">
    <mergeCell ref="F12:F13"/>
    <mergeCell ref="G12:G13"/>
    <mergeCell ref="E15:E17"/>
    <mergeCell ref="H15:H16"/>
    <mergeCell ref="I15:I16"/>
    <mergeCell ref="J15:J16"/>
    <mergeCell ref="A15:A17"/>
    <mergeCell ref="B15:B17"/>
    <mergeCell ref="C15:C17"/>
    <mergeCell ref="D15:D17"/>
    <mergeCell ref="I7:I8"/>
    <mergeCell ref="J7:J8"/>
    <mergeCell ref="A12:A14"/>
    <mergeCell ref="B12:B14"/>
    <mergeCell ref="C12:C14"/>
    <mergeCell ref="D12:D14"/>
    <mergeCell ref="E12:E14"/>
    <mergeCell ref="H12:H14"/>
    <mergeCell ref="I12:I14"/>
    <mergeCell ref="J12:J14"/>
    <mergeCell ref="D7:D8"/>
    <mergeCell ref="E7:E8"/>
    <mergeCell ref="G7:G8"/>
    <mergeCell ref="H7:H8"/>
    <mergeCell ref="A6:B6"/>
    <mergeCell ref="A7:A8"/>
    <mergeCell ref="B7:B8"/>
    <mergeCell ref="C7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4.28125" style="0" customWidth="1"/>
    <col min="2" max="2" width="4.28125" style="1" customWidth="1"/>
    <col min="3" max="3" width="5.7109375" style="1" customWidth="1"/>
    <col min="4" max="4" width="5.57421875" style="1" customWidth="1"/>
    <col min="5" max="5" width="26.7109375" style="0" customWidth="1"/>
    <col min="6" max="6" width="10.7109375" style="0" customWidth="1"/>
    <col min="7" max="8" width="12.7109375" style="0" bestFit="1" customWidth="1"/>
    <col min="9" max="9" width="8.140625" style="0" customWidth="1"/>
    <col min="10" max="10" width="12.57421875" style="0" customWidth="1"/>
  </cols>
  <sheetData>
    <row r="2" spans="1:9" ht="15.75">
      <c r="A2" s="2" t="s">
        <v>90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" t="s">
        <v>91</v>
      </c>
      <c r="B3" s="2"/>
      <c r="C3" s="2"/>
      <c r="D3" s="2"/>
      <c r="E3" s="2"/>
      <c r="F3" s="2"/>
      <c r="G3" s="2"/>
      <c r="H3" s="2"/>
      <c r="I3" s="2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5" spans="1:9" ht="13.5" thickBot="1">
      <c r="A5" s="4" t="s">
        <v>26</v>
      </c>
      <c r="B5" s="4"/>
      <c r="C5" s="4"/>
      <c r="D5" s="4"/>
      <c r="E5" s="4"/>
      <c r="F5" s="4"/>
      <c r="G5" s="4"/>
      <c r="H5" s="4"/>
      <c r="I5" s="4"/>
    </row>
    <row r="6" spans="1:9" s="5" customFormat="1" ht="71.25" customHeight="1">
      <c r="A6" s="6" t="s">
        <v>27</v>
      </c>
      <c r="B6" s="7" t="s">
        <v>0</v>
      </c>
      <c r="C6" s="7" t="s">
        <v>28</v>
      </c>
      <c r="D6" s="7" t="s">
        <v>2</v>
      </c>
      <c r="E6" s="8" t="s">
        <v>29</v>
      </c>
      <c r="F6" s="88" t="s">
        <v>82</v>
      </c>
      <c r="G6" s="9" t="s">
        <v>30</v>
      </c>
      <c r="H6" s="10" t="s">
        <v>25</v>
      </c>
      <c r="I6" s="11" t="s">
        <v>7</v>
      </c>
    </row>
    <row r="7" spans="1:9" s="12" customFormat="1" ht="15" customHeight="1">
      <c r="A7" s="13" t="s">
        <v>8</v>
      </c>
      <c r="B7" s="14" t="s">
        <v>9</v>
      </c>
      <c r="C7" s="14" t="s">
        <v>10</v>
      </c>
      <c r="D7" s="14" t="s">
        <v>11</v>
      </c>
      <c r="E7" s="15" t="s">
        <v>12</v>
      </c>
      <c r="F7" s="14" t="s">
        <v>13</v>
      </c>
      <c r="G7" s="15" t="s">
        <v>14</v>
      </c>
      <c r="H7" s="14" t="s">
        <v>15</v>
      </c>
      <c r="I7" s="16" t="s">
        <v>16</v>
      </c>
    </row>
    <row r="8" spans="1:9" ht="15" customHeight="1">
      <c r="A8" s="17" t="s">
        <v>8</v>
      </c>
      <c r="B8" s="18" t="s">
        <v>31</v>
      </c>
      <c r="C8" s="18"/>
      <c r="D8" s="18"/>
      <c r="E8" s="19" t="s">
        <v>32</v>
      </c>
      <c r="F8" s="75"/>
      <c r="G8" s="20">
        <f>G9</f>
        <v>41000</v>
      </c>
      <c r="H8" s="20">
        <f>H9</f>
        <v>41000</v>
      </c>
      <c r="I8" s="21">
        <f>H8/G8*100</f>
        <v>100</v>
      </c>
    </row>
    <row r="9" spans="1:9" ht="15" customHeight="1">
      <c r="A9" s="22"/>
      <c r="B9" s="23"/>
      <c r="C9" s="23" t="s">
        <v>33</v>
      </c>
      <c r="D9" s="23"/>
      <c r="E9" s="24" t="s">
        <v>34</v>
      </c>
      <c r="F9" s="76"/>
      <c r="G9" s="25">
        <f>SUM(G10)</f>
        <v>41000</v>
      </c>
      <c r="H9" s="26">
        <f>H10</f>
        <v>41000</v>
      </c>
      <c r="I9" s="27">
        <f aca="true" t="shared" si="0" ref="I9:I78">H9/G9*100</f>
        <v>100</v>
      </c>
    </row>
    <row r="10" spans="1:9" ht="39.75" customHeight="1">
      <c r="A10" s="22"/>
      <c r="B10" s="23"/>
      <c r="C10" s="23"/>
      <c r="D10" s="23">
        <v>2570</v>
      </c>
      <c r="E10" s="28" t="s">
        <v>35</v>
      </c>
      <c r="F10" s="145">
        <v>4</v>
      </c>
      <c r="G10" s="25">
        <v>41000</v>
      </c>
      <c r="H10" s="26">
        <v>41000</v>
      </c>
      <c r="I10" s="27">
        <f t="shared" si="0"/>
        <v>100</v>
      </c>
    </row>
    <row r="11" spans="1:9" ht="15" customHeight="1">
      <c r="A11" s="17" t="s">
        <v>9</v>
      </c>
      <c r="B11" s="18">
        <v>600</v>
      </c>
      <c r="C11" s="29"/>
      <c r="D11" s="29"/>
      <c r="E11" s="30" t="s">
        <v>36</v>
      </c>
      <c r="F11" s="78"/>
      <c r="G11" s="20">
        <f>G12+G14</f>
        <v>1718730</v>
      </c>
      <c r="H11" s="20">
        <f>H12+H14</f>
        <v>1644430</v>
      </c>
      <c r="I11" s="21">
        <f t="shared" si="0"/>
        <v>95.6770406055634</v>
      </c>
    </row>
    <row r="12" spans="1:9" ht="15" customHeight="1">
      <c r="A12" s="22"/>
      <c r="B12" s="23"/>
      <c r="C12" s="23">
        <v>60004</v>
      </c>
      <c r="D12" s="23"/>
      <c r="E12" s="28" t="s">
        <v>37</v>
      </c>
      <c r="F12" s="77"/>
      <c r="G12" s="25">
        <f>G13</f>
        <v>18730</v>
      </c>
      <c r="H12" s="26">
        <f>H13</f>
        <v>18730</v>
      </c>
      <c r="I12" s="27">
        <f t="shared" si="0"/>
        <v>100</v>
      </c>
    </row>
    <row r="13" spans="1:9" ht="65.25" customHeight="1">
      <c r="A13" s="22"/>
      <c r="B13" s="23"/>
      <c r="C13" s="23"/>
      <c r="D13" s="23">
        <v>2710</v>
      </c>
      <c r="E13" s="32" t="s">
        <v>38</v>
      </c>
      <c r="F13" s="146">
        <v>1</v>
      </c>
      <c r="G13" s="25">
        <v>18730</v>
      </c>
      <c r="H13" s="26">
        <v>18730</v>
      </c>
      <c r="I13" s="27">
        <f t="shared" si="0"/>
        <v>100</v>
      </c>
    </row>
    <row r="14" spans="1:9" ht="12.75">
      <c r="A14" s="22"/>
      <c r="B14" s="23"/>
      <c r="C14" s="68">
        <v>60014</v>
      </c>
      <c r="D14" s="68"/>
      <c r="E14" s="69" t="s">
        <v>78</v>
      </c>
      <c r="F14" s="69"/>
      <c r="G14" s="70">
        <f>G15</f>
        <v>1700000</v>
      </c>
      <c r="H14" s="70">
        <f>H15</f>
        <v>1625700</v>
      </c>
      <c r="I14" s="27">
        <f t="shared" si="0"/>
        <v>95.62941176470588</v>
      </c>
    </row>
    <row r="15" spans="1:9" ht="72">
      <c r="A15" s="22"/>
      <c r="B15" s="23"/>
      <c r="C15" s="68"/>
      <c r="D15" s="68">
        <v>2310</v>
      </c>
      <c r="E15" s="71" t="s">
        <v>79</v>
      </c>
      <c r="F15" s="147">
        <v>9</v>
      </c>
      <c r="G15" s="70">
        <v>1700000</v>
      </c>
      <c r="H15" s="70">
        <v>1625700</v>
      </c>
      <c r="I15" s="27">
        <f t="shared" si="0"/>
        <v>95.62941176470588</v>
      </c>
    </row>
    <row r="16" spans="1:9" ht="15" customHeight="1">
      <c r="A16" s="17" t="s">
        <v>10</v>
      </c>
      <c r="B16" s="18">
        <v>630</v>
      </c>
      <c r="C16" s="29"/>
      <c r="D16" s="29"/>
      <c r="E16" s="30" t="s">
        <v>39</v>
      </c>
      <c r="F16" s="78"/>
      <c r="G16" s="20">
        <f>G17</f>
        <v>70575</v>
      </c>
      <c r="H16" s="20">
        <f>H17</f>
        <v>58975</v>
      </c>
      <c r="I16" s="21">
        <f t="shared" si="0"/>
        <v>83.56358483882394</v>
      </c>
    </row>
    <row r="17" spans="1:9" ht="26.25" customHeight="1">
      <c r="A17" s="22"/>
      <c r="B17" s="23"/>
      <c r="C17" s="23">
        <v>63003</v>
      </c>
      <c r="D17" s="23"/>
      <c r="E17" s="28" t="s">
        <v>40</v>
      </c>
      <c r="F17" s="77"/>
      <c r="G17" s="25">
        <f>SUM(G18:G19)</f>
        <v>70575</v>
      </c>
      <c r="H17" s="25">
        <f>SUM(H18:H19)</f>
        <v>58975</v>
      </c>
      <c r="I17" s="27">
        <f t="shared" si="0"/>
        <v>83.56358483882394</v>
      </c>
    </row>
    <row r="18" spans="1:9" ht="36">
      <c r="A18" s="22"/>
      <c r="B18" s="23"/>
      <c r="C18" s="23"/>
      <c r="D18" s="23">
        <v>2800</v>
      </c>
      <c r="E18" s="28" t="s">
        <v>41</v>
      </c>
      <c r="F18" s="145">
        <v>4</v>
      </c>
      <c r="G18" s="25">
        <v>19500</v>
      </c>
      <c r="H18" s="25">
        <v>7900</v>
      </c>
      <c r="I18" s="27">
        <f t="shared" si="0"/>
        <v>40.51282051282051</v>
      </c>
    </row>
    <row r="19" spans="1:9" ht="57" customHeight="1">
      <c r="A19" s="22"/>
      <c r="B19" s="23"/>
      <c r="C19" s="23"/>
      <c r="D19" s="23">
        <v>2820</v>
      </c>
      <c r="E19" s="28" t="s">
        <v>42</v>
      </c>
      <c r="F19" s="145">
        <v>15</v>
      </c>
      <c r="G19" s="25">
        <v>51075</v>
      </c>
      <c r="H19" s="26">
        <v>51075</v>
      </c>
      <c r="I19" s="27">
        <f t="shared" si="0"/>
        <v>100</v>
      </c>
    </row>
    <row r="20" spans="1:9" ht="20.25" customHeight="1">
      <c r="A20" s="33" t="s">
        <v>11</v>
      </c>
      <c r="B20" s="34">
        <v>700</v>
      </c>
      <c r="C20" s="34"/>
      <c r="D20" s="34"/>
      <c r="E20" s="35" t="s">
        <v>43</v>
      </c>
      <c r="F20" s="80"/>
      <c r="G20" s="36">
        <f>G21</f>
        <v>976</v>
      </c>
      <c r="H20" s="37">
        <f>H21</f>
        <v>976</v>
      </c>
      <c r="I20" s="38">
        <f t="shared" si="0"/>
        <v>100</v>
      </c>
    </row>
    <row r="21" spans="1:9" ht="24">
      <c r="A21" s="22"/>
      <c r="B21" s="23"/>
      <c r="C21" s="23">
        <v>70005</v>
      </c>
      <c r="D21" s="23"/>
      <c r="E21" s="28" t="s">
        <v>44</v>
      </c>
      <c r="F21" s="77"/>
      <c r="G21" s="25">
        <f>G22</f>
        <v>976</v>
      </c>
      <c r="H21" s="26">
        <f>H22</f>
        <v>976</v>
      </c>
      <c r="I21" s="27">
        <f t="shared" si="0"/>
        <v>100</v>
      </c>
    </row>
    <row r="22" spans="1:9" ht="57" customHeight="1">
      <c r="A22" s="22"/>
      <c r="B22" s="23"/>
      <c r="C22" s="23"/>
      <c r="D22" s="23">
        <v>2910</v>
      </c>
      <c r="E22" s="39" t="s">
        <v>45</v>
      </c>
      <c r="F22" s="148">
        <v>1</v>
      </c>
      <c r="G22" s="25">
        <v>976</v>
      </c>
      <c r="H22" s="26">
        <v>976</v>
      </c>
      <c r="I22" s="27">
        <f t="shared" si="0"/>
        <v>100</v>
      </c>
    </row>
    <row r="23" spans="1:9" ht="30" customHeight="1">
      <c r="A23" s="17" t="s">
        <v>12</v>
      </c>
      <c r="B23" s="18">
        <v>754</v>
      </c>
      <c r="C23" s="29"/>
      <c r="D23" s="29"/>
      <c r="E23" s="30" t="s">
        <v>46</v>
      </c>
      <c r="F23" s="78"/>
      <c r="G23" s="20">
        <f>G24+G28+G26</f>
        <v>403500</v>
      </c>
      <c r="H23" s="20">
        <f>H24+H28+H26</f>
        <v>388622</v>
      </c>
      <c r="I23" s="38">
        <f t="shared" si="0"/>
        <v>96.31276332094177</v>
      </c>
    </row>
    <row r="24" spans="1:9" ht="15" customHeight="1">
      <c r="A24" s="22"/>
      <c r="B24" s="23"/>
      <c r="C24" s="23">
        <v>75405</v>
      </c>
      <c r="D24" s="23"/>
      <c r="E24" s="28" t="s">
        <v>47</v>
      </c>
      <c r="F24" s="77"/>
      <c r="G24" s="25">
        <f>G25</f>
        <v>200000</v>
      </c>
      <c r="H24" s="26">
        <f>H25</f>
        <v>199994</v>
      </c>
      <c r="I24" s="27">
        <f t="shared" si="0"/>
        <v>99.997</v>
      </c>
    </row>
    <row r="25" spans="1:9" ht="24">
      <c r="A25" s="22"/>
      <c r="B25" s="23"/>
      <c r="C25" s="23"/>
      <c r="D25" s="23">
        <v>3000</v>
      </c>
      <c r="E25" s="28" t="s">
        <v>48</v>
      </c>
      <c r="F25" s="145">
        <v>1</v>
      </c>
      <c r="G25" s="25">
        <v>200000</v>
      </c>
      <c r="H25" s="26">
        <v>199994</v>
      </c>
      <c r="I25" s="27">
        <f t="shared" si="0"/>
        <v>99.997</v>
      </c>
    </row>
    <row r="26" spans="1:9" ht="24">
      <c r="A26" s="22"/>
      <c r="B26" s="23"/>
      <c r="C26" s="23">
        <v>75411</v>
      </c>
      <c r="D26" s="23"/>
      <c r="E26" s="155" t="s">
        <v>86</v>
      </c>
      <c r="F26" s="145"/>
      <c r="G26" s="25">
        <f>G27</f>
        <v>175000</v>
      </c>
      <c r="H26" s="26">
        <f>H27</f>
        <v>165128</v>
      </c>
      <c r="I26" s="27">
        <f t="shared" si="0"/>
        <v>94.35885714285715</v>
      </c>
    </row>
    <row r="27" spans="1:9" ht="72">
      <c r="A27" s="22"/>
      <c r="B27" s="23"/>
      <c r="C27" s="23"/>
      <c r="D27" s="23">
        <v>6620</v>
      </c>
      <c r="E27" s="155" t="s">
        <v>87</v>
      </c>
      <c r="F27" s="145">
        <v>1</v>
      </c>
      <c r="G27" s="25">
        <v>175000</v>
      </c>
      <c r="H27" s="26">
        <v>165128</v>
      </c>
      <c r="I27" s="27">
        <f t="shared" si="0"/>
        <v>94.35885714285715</v>
      </c>
    </row>
    <row r="28" spans="1:9" ht="15" customHeight="1">
      <c r="A28" s="22"/>
      <c r="B28" s="23"/>
      <c r="C28" s="23">
        <v>75412</v>
      </c>
      <c r="D28" s="23"/>
      <c r="E28" s="28" t="s">
        <v>49</v>
      </c>
      <c r="F28" s="77"/>
      <c r="G28" s="25">
        <f>SUM(G29:G30)</f>
        <v>28500</v>
      </c>
      <c r="H28" s="25">
        <f>SUM(H29:H30)</f>
        <v>23500</v>
      </c>
      <c r="I28" s="27">
        <f t="shared" si="0"/>
        <v>82.45614035087719</v>
      </c>
    </row>
    <row r="29" spans="1:9" ht="60">
      <c r="A29" s="22"/>
      <c r="B29" s="23"/>
      <c r="C29" s="23"/>
      <c r="D29" s="23">
        <v>2710</v>
      </c>
      <c r="E29" s="32" t="s">
        <v>38</v>
      </c>
      <c r="F29" s="79">
        <v>0</v>
      </c>
      <c r="G29" s="25">
        <v>5000</v>
      </c>
      <c r="H29" s="26">
        <v>0</v>
      </c>
      <c r="I29" s="27">
        <f t="shared" si="0"/>
        <v>0</v>
      </c>
    </row>
    <row r="30" spans="1:9" ht="78.75" customHeight="1">
      <c r="A30" s="22"/>
      <c r="B30" s="23"/>
      <c r="C30" s="23"/>
      <c r="D30" s="23">
        <v>6300</v>
      </c>
      <c r="E30" s="155" t="s">
        <v>88</v>
      </c>
      <c r="F30" s="146">
        <v>4</v>
      </c>
      <c r="G30" s="25">
        <v>23500</v>
      </c>
      <c r="H30" s="26">
        <v>23500</v>
      </c>
      <c r="I30" s="27">
        <f t="shared" si="0"/>
        <v>100</v>
      </c>
    </row>
    <row r="31" spans="1:9" ht="15" customHeight="1">
      <c r="A31" s="156" t="s">
        <v>13</v>
      </c>
      <c r="B31" s="157">
        <v>758</v>
      </c>
      <c r="C31" s="157"/>
      <c r="D31" s="157"/>
      <c r="E31" s="158" t="s">
        <v>50</v>
      </c>
      <c r="F31" s="159"/>
      <c r="G31" s="160">
        <f>G32</f>
        <v>4821494</v>
      </c>
      <c r="H31" s="160">
        <f>H32</f>
        <v>4821494</v>
      </c>
      <c r="I31" s="161">
        <f t="shared" si="0"/>
        <v>100</v>
      </c>
    </row>
    <row r="32" spans="1:9" s="40" customFormat="1" ht="30" customHeight="1">
      <c r="A32" s="41"/>
      <c r="B32" s="42"/>
      <c r="C32" s="42">
        <v>75832</v>
      </c>
      <c r="D32" s="42"/>
      <c r="E32" s="43" t="s">
        <v>51</v>
      </c>
      <c r="F32" s="82"/>
      <c r="G32" s="44">
        <f>G33</f>
        <v>4821494</v>
      </c>
      <c r="H32" s="45">
        <f>H33</f>
        <v>4821494</v>
      </c>
      <c r="I32" s="27">
        <f t="shared" si="0"/>
        <v>100</v>
      </c>
    </row>
    <row r="33" spans="1:9" ht="36">
      <c r="A33" s="22"/>
      <c r="B33" s="23"/>
      <c r="C33" s="23"/>
      <c r="D33" s="23">
        <v>2930</v>
      </c>
      <c r="E33" s="28" t="s">
        <v>52</v>
      </c>
      <c r="F33" s="77">
        <v>0</v>
      </c>
      <c r="G33" s="25">
        <v>4821494</v>
      </c>
      <c r="H33" s="26">
        <v>4821494</v>
      </c>
      <c r="I33" s="27">
        <f t="shared" si="0"/>
        <v>100</v>
      </c>
    </row>
    <row r="34" spans="1:9" ht="15" customHeight="1">
      <c r="A34" s="46" t="s">
        <v>14</v>
      </c>
      <c r="B34" s="18">
        <v>801</v>
      </c>
      <c r="C34" s="29"/>
      <c r="D34" s="29"/>
      <c r="E34" s="47" t="s">
        <v>53</v>
      </c>
      <c r="F34" s="83"/>
      <c r="G34" s="31">
        <f>G35+G39+G37</f>
        <v>1630833</v>
      </c>
      <c r="H34" s="31">
        <f>H35+H39+H37</f>
        <v>1532028</v>
      </c>
      <c r="I34" s="21">
        <f t="shared" si="0"/>
        <v>93.94143974275723</v>
      </c>
    </row>
    <row r="35" spans="1:9" ht="15" customHeight="1">
      <c r="A35" s="48"/>
      <c r="B35" s="23"/>
      <c r="C35" s="23">
        <v>80120</v>
      </c>
      <c r="D35" s="23"/>
      <c r="E35" s="49" t="s">
        <v>54</v>
      </c>
      <c r="F35" s="84"/>
      <c r="G35" s="26">
        <f>SUM(G36:G36)</f>
        <v>1229313</v>
      </c>
      <c r="H35" s="26">
        <f>SUM(H36:H36)</f>
        <v>1135626</v>
      </c>
      <c r="I35" s="27">
        <f t="shared" si="0"/>
        <v>92.37891407639877</v>
      </c>
    </row>
    <row r="36" spans="1:9" ht="42" customHeight="1">
      <c r="A36" s="48"/>
      <c r="B36" s="23"/>
      <c r="C36" s="23"/>
      <c r="D36" s="23">
        <v>2540</v>
      </c>
      <c r="E36" s="28" t="s">
        <v>55</v>
      </c>
      <c r="F36" s="145">
        <v>14</v>
      </c>
      <c r="G36" s="26">
        <v>1229313</v>
      </c>
      <c r="H36" s="26">
        <v>1135626</v>
      </c>
      <c r="I36" s="27">
        <f t="shared" si="0"/>
        <v>92.37891407639877</v>
      </c>
    </row>
    <row r="37" spans="1:9" ht="15" customHeight="1">
      <c r="A37" s="48"/>
      <c r="B37" s="23"/>
      <c r="C37" s="23">
        <v>80130</v>
      </c>
      <c r="D37" s="23"/>
      <c r="E37" s="28" t="s">
        <v>56</v>
      </c>
      <c r="F37" s="77"/>
      <c r="G37" s="26">
        <f>SUM(G38:G38)</f>
        <v>351520</v>
      </c>
      <c r="H37" s="26">
        <f>SUM(H38:H38)</f>
        <v>351360</v>
      </c>
      <c r="I37" s="27">
        <f t="shared" si="0"/>
        <v>99.95448338643604</v>
      </c>
    </row>
    <row r="38" spans="1:9" ht="45" customHeight="1">
      <c r="A38" s="48"/>
      <c r="B38" s="23"/>
      <c r="C38" s="23"/>
      <c r="D38" s="23">
        <v>2540</v>
      </c>
      <c r="E38" s="28" t="s">
        <v>55</v>
      </c>
      <c r="F38" s="145">
        <v>9</v>
      </c>
      <c r="G38" s="26">
        <v>351520</v>
      </c>
      <c r="H38" s="26">
        <v>351360</v>
      </c>
      <c r="I38" s="27">
        <f t="shared" si="0"/>
        <v>99.95448338643604</v>
      </c>
    </row>
    <row r="39" spans="1:9" ht="15" customHeight="1">
      <c r="A39" s="48"/>
      <c r="B39" s="23"/>
      <c r="C39" s="23">
        <v>80195</v>
      </c>
      <c r="D39" s="23"/>
      <c r="E39" s="28" t="s">
        <v>57</v>
      </c>
      <c r="F39" s="77"/>
      <c r="G39" s="26">
        <f>SUM(G40:G41)</f>
        <v>50000</v>
      </c>
      <c r="H39" s="26">
        <f>SUM(H40:H41)</f>
        <v>45042</v>
      </c>
      <c r="I39" s="27">
        <f t="shared" si="0"/>
        <v>90.084</v>
      </c>
    </row>
    <row r="40" spans="1:9" ht="51" customHeight="1">
      <c r="A40" s="48"/>
      <c r="B40" s="23"/>
      <c r="C40" s="23"/>
      <c r="D40" s="23">
        <v>2810</v>
      </c>
      <c r="E40" s="28" t="s">
        <v>58</v>
      </c>
      <c r="F40" s="145">
        <v>1</v>
      </c>
      <c r="G40" s="26">
        <v>5000</v>
      </c>
      <c r="H40" s="26">
        <v>5000</v>
      </c>
      <c r="I40" s="27">
        <f t="shared" si="0"/>
        <v>100</v>
      </c>
    </row>
    <row r="41" spans="1:9" ht="58.5" customHeight="1">
      <c r="A41" s="48"/>
      <c r="B41" s="23"/>
      <c r="C41" s="23"/>
      <c r="D41" s="23">
        <v>2820</v>
      </c>
      <c r="E41" s="28" t="s">
        <v>42</v>
      </c>
      <c r="F41" s="145">
        <v>12</v>
      </c>
      <c r="G41" s="26">
        <v>45000</v>
      </c>
      <c r="H41" s="26">
        <v>40042</v>
      </c>
      <c r="I41" s="27">
        <f t="shared" si="0"/>
        <v>88.98222222222222</v>
      </c>
    </row>
    <row r="42" spans="1:9" ht="21" customHeight="1">
      <c r="A42" s="50" t="s">
        <v>15</v>
      </c>
      <c r="B42" s="34">
        <v>851</v>
      </c>
      <c r="C42" s="34"/>
      <c r="D42" s="34"/>
      <c r="E42" s="35" t="s">
        <v>59</v>
      </c>
      <c r="F42" s="80"/>
      <c r="G42" s="37">
        <f>G43</f>
        <v>17000</v>
      </c>
      <c r="H42" s="37">
        <f>H43</f>
        <v>13215</v>
      </c>
      <c r="I42" s="38">
        <f t="shared" si="0"/>
        <v>77.73529411764706</v>
      </c>
    </row>
    <row r="43" spans="1:9" ht="18" customHeight="1">
      <c r="A43" s="48"/>
      <c r="B43" s="23"/>
      <c r="C43" s="23">
        <v>85149</v>
      </c>
      <c r="D43" s="23"/>
      <c r="E43" s="28" t="s">
        <v>60</v>
      </c>
      <c r="F43" s="77"/>
      <c r="G43" s="26">
        <f>G44</f>
        <v>17000</v>
      </c>
      <c r="H43" s="26">
        <f>H44</f>
        <v>13215</v>
      </c>
      <c r="I43" s="27">
        <f t="shared" si="0"/>
        <v>77.73529411764706</v>
      </c>
    </row>
    <row r="44" spans="1:9" ht="58.5" customHeight="1">
      <c r="A44" s="48"/>
      <c r="B44" s="23"/>
      <c r="C44" s="23"/>
      <c r="D44" s="23">
        <v>2820</v>
      </c>
      <c r="E44" s="28" t="s">
        <v>42</v>
      </c>
      <c r="F44" s="145">
        <v>3</v>
      </c>
      <c r="G44" s="26">
        <v>17000</v>
      </c>
      <c r="H44" s="26">
        <v>13215</v>
      </c>
      <c r="I44" s="27">
        <f t="shared" si="0"/>
        <v>77.73529411764706</v>
      </c>
    </row>
    <row r="45" spans="1:9" ht="15" customHeight="1">
      <c r="A45" s="46" t="s">
        <v>16</v>
      </c>
      <c r="B45" s="18">
        <v>852</v>
      </c>
      <c r="C45" s="29"/>
      <c r="D45" s="29"/>
      <c r="E45" s="30" t="s">
        <v>61</v>
      </c>
      <c r="F45" s="78"/>
      <c r="G45" s="31">
        <f>G46+G51+G49</f>
        <v>811882</v>
      </c>
      <c r="H45" s="31">
        <f>H46+H51+H49</f>
        <v>808982</v>
      </c>
      <c r="I45" s="21">
        <f t="shared" si="0"/>
        <v>99.64280523524354</v>
      </c>
    </row>
    <row r="46" spans="1:9" ht="15" customHeight="1">
      <c r="A46" s="48"/>
      <c r="B46" s="23"/>
      <c r="C46" s="23">
        <v>85203</v>
      </c>
      <c r="D46" s="23"/>
      <c r="E46" s="28" t="s">
        <v>62</v>
      </c>
      <c r="F46" s="77"/>
      <c r="G46" s="26">
        <f>SUM(G47:G48)</f>
        <v>667300</v>
      </c>
      <c r="H46" s="26">
        <f>SUM(H47:H48)</f>
        <v>667300</v>
      </c>
      <c r="I46" s="27">
        <f t="shared" si="0"/>
        <v>100</v>
      </c>
    </row>
    <row r="47" spans="1:9" ht="57.75" customHeight="1">
      <c r="A47" s="48"/>
      <c r="B47" s="23"/>
      <c r="C47" s="23"/>
      <c r="D47" s="23">
        <v>2810</v>
      </c>
      <c r="E47" s="28" t="s">
        <v>58</v>
      </c>
      <c r="F47" s="145">
        <v>1</v>
      </c>
      <c r="G47" s="26">
        <v>487300</v>
      </c>
      <c r="H47" s="26">
        <v>487300</v>
      </c>
      <c r="I47" s="27">
        <f>H47/G47*100</f>
        <v>100</v>
      </c>
    </row>
    <row r="48" spans="1:9" ht="72">
      <c r="A48" s="48"/>
      <c r="B48" s="23"/>
      <c r="C48" s="23"/>
      <c r="D48" s="23">
        <v>6230</v>
      </c>
      <c r="E48" s="155" t="s">
        <v>89</v>
      </c>
      <c r="F48" s="148">
        <v>1</v>
      </c>
      <c r="G48" s="54">
        <v>180000</v>
      </c>
      <c r="H48" s="54">
        <v>180000</v>
      </c>
      <c r="I48" s="27">
        <f>H48/G48*100</f>
        <v>100</v>
      </c>
    </row>
    <row r="49" spans="1:9" ht="12.75">
      <c r="A49" s="48"/>
      <c r="B49" s="23"/>
      <c r="C49" s="68">
        <v>85226</v>
      </c>
      <c r="D49" s="68"/>
      <c r="E49" s="72" t="s">
        <v>80</v>
      </c>
      <c r="F49" s="72"/>
      <c r="G49" s="73">
        <f>G50</f>
        <v>1600</v>
      </c>
      <c r="H49" s="73">
        <f>H50</f>
        <v>1600</v>
      </c>
      <c r="I49" s="27">
        <f>H49/G49*100</f>
        <v>100</v>
      </c>
    </row>
    <row r="50" spans="1:9" ht="74.25" customHeight="1">
      <c r="A50" s="48"/>
      <c r="B50" s="23"/>
      <c r="C50" s="68"/>
      <c r="D50" s="68">
        <v>2310</v>
      </c>
      <c r="E50" s="71" t="s">
        <v>79</v>
      </c>
      <c r="F50" s="154">
        <v>1</v>
      </c>
      <c r="G50" s="73">
        <v>1600</v>
      </c>
      <c r="H50" s="73">
        <v>1600</v>
      </c>
      <c r="I50" s="27">
        <f>H50/G50*100</f>
        <v>100</v>
      </c>
    </row>
    <row r="51" spans="1:9" ht="15" customHeight="1">
      <c r="A51" s="48"/>
      <c r="B51" s="23"/>
      <c r="C51" s="23">
        <v>85295</v>
      </c>
      <c r="D51" s="23"/>
      <c r="E51" s="28" t="s">
        <v>57</v>
      </c>
      <c r="F51" s="77"/>
      <c r="G51" s="26">
        <f>SUM(G52:G54)</f>
        <v>142982</v>
      </c>
      <c r="H51" s="26">
        <f>SUM(H52:H54)</f>
        <v>140082</v>
      </c>
      <c r="I51" s="27">
        <f t="shared" si="0"/>
        <v>97.97177267068582</v>
      </c>
    </row>
    <row r="52" spans="1:9" ht="54.75" customHeight="1">
      <c r="A52" s="48"/>
      <c r="B52" s="23"/>
      <c r="C52" s="23"/>
      <c r="D52" s="23">
        <v>2810</v>
      </c>
      <c r="E52" s="28" t="s">
        <v>58</v>
      </c>
      <c r="F52" s="145">
        <v>1</v>
      </c>
      <c r="G52" s="26">
        <v>14520</v>
      </c>
      <c r="H52" s="26">
        <v>14520</v>
      </c>
      <c r="I52" s="27">
        <f t="shared" si="0"/>
        <v>100</v>
      </c>
    </row>
    <row r="53" spans="1:9" ht="57.75" customHeight="1">
      <c r="A53" s="48"/>
      <c r="B53" s="23"/>
      <c r="C53" s="23"/>
      <c r="D53" s="23">
        <v>2820</v>
      </c>
      <c r="E53" s="28" t="s">
        <v>42</v>
      </c>
      <c r="F53" s="145">
        <v>16</v>
      </c>
      <c r="G53" s="26">
        <v>121462</v>
      </c>
      <c r="H53" s="26">
        <v>118562</v>
      </c>
      <c r="I53" s="27">
        <f t="shared" si="0"/>
        <v>97.61242199206336</v>
      </c>
    </row>
    <row r="54" spans="1:9" ht="85.5" customHeight="1">
      <c r="A54" s="48"/>
      <c r="B54" s="23"/>
      <c r="C54" s="23"/>
      <c r="D54" s="23">
        <v>2830</v>
      </c>
      <c r="E54" s="28" t="s">
        <v>63</v>
      </c>
      <c r="F54" s="145">
        <v>2</v>
      </c>
      <c r="G54" s="26">
        <v>7000</v>
      </c>
      <c r="H54" s="26">
        <v>7000</v>
      </c>
      <c r="I54" s="27">
        <f t="shared" si="0"/>
        <v>100</v>
      </c>
    </row>
    <row r="55" spans="1:9" ht="27.75" customHeight="1">
      <c r="A55" s="162" t="s">
        <v>17</v>
      </c>
      <c r="B55" s="163">
        <v>853</v>
      </c>
      <c r="C55" s="163"/>
      <c r="D55" s="163"/>
      <c r="E55" s="164" t="s">
        <v>64</v>
      </c>
      <c r="F55" s="165"/>
      <c r="G55" s="166">
        <f>G56</f>
        <v>81190</v>
      </c>
      <c r="H55" s="166">
        <f>H56</f>
        <v>81190</v>
      </c>
      <c r="I55" s="167">
        <f t="shared" si="0"/>
        <v>100</v>
      </c>
    </row>
    <row r="56" spans="1:9" ht="39" customHeight="1">
      <c r="A56" s="48"/>
      <c r="B56" s="23"/>
      <c r="C56" s="23">
        <v>85311</v>
      </c>
      <c r="D56" s="23"/>
      <c r="E56" s="28" t="s">
        <v>65</v>
      </c>
      <c r="F56" s="77"/>
      <c r="G56" s="26">
        <f>G57</f>
        <v>81190</v>
      </c>
      <c r="H56" s="26">
        <f>H57</f>
        <v>81190</v>
      </c>
      <c r="I56" s="27">
        <f t="shared" si="0"/>
        <v>100</v>
      </c>
    </row>
    <row r="57" spans="1:9" ht="53.25" customHeight="1">
      <c r="A57" s="48"/>
      <c r="B57" s="23"/>
      <c r="C57" s="23"/>
      <c r="D57" s="23">
        <v>2820</v>
      </c>
      <c r="E57" s="28" t="s">
        <v>42</v>
      </c>
      <c r="F57" s="145">
        <v>4</v>
      </c>
      <c r="G57" s="26">
        <v>81190</v>
      </c>
      <c r="H57" s="26">
        <v>81190</v>
      </c>
      <c r="I57" s="27">
        <f t="shared" si="0"/>
        <v>100</v>
      </c>
    </row>
    <row r="58" spans="1:9" ht="33.75" customHeight="1">
      <c r="A58" s="46" t="s">
        <v>66</v>
      </c>
      <c r="B58" s="18">
        <v>854</v>
      </c>
      <c r="C58" s="29"/>
      <c r="D58" s="29"/>
      <c r="E58" s="30" t="s">
        <v>67</v>
      </c>
      <c r="F58" s="78"/>
      <c r="G58" s="31">
        <f>G59+G61</f>
        <v>173064</v>
      </c>
      <c r="H58" s="31">
        <f>H59+H61</f>
        <v>169089</v>
      </c>
      <c r="I58" s="21">
        <f t="shared" si="0"/>
        <v>97.70316183608377</v>
      </c>
    </row>
    <row r="59" spans="1:9" ht="18" customHeight="1">
      <c r="A59" s="48"/>
      <c r="B59" s="23"/>
      <c r="C59" s="23">
        <v>85410</v>
      </c>
      <c r="D59" s="23"/>
      <c r="E59" s="49" t="s">
        <v>68</v>
      </c>
      <c r="F59" s="84"/>
      <c r="G59" s="26">
        <f>G60</f>
        <v>168564</v>
      </c>
      <c r="H59" s="26">
        <f>H60</f>
        <v>164590</v>
      </c>
      <c r="I59" s="27">
        <f t="shared" si="0"/>
        <v>97.6424384803398</v>
      </c>
    </row>
    <row r="60" spans="1:9" ht="39.75" customHeight="1">
      <c r="A60" s="48"/>
      <c r="B60" s="23"/>
      <c r="C60" s="23"/>
      <c r="D60" s="23">
        <v>2540</v>
      </c>
      <c r="E60" s="28" t="s">
        <v>55</v>
      </c>
      <c r="F60" s="145">
        <v>1</v>
      </c>
      <c r="G60" s="26">
        <v>168564</v>
      </c>
      <c r="H60" s="26">
        <v>164590</v>
      </c>
      <c r="I60" s="27">
        <f t="shared" si="0"/>
        <v>97.6424384803398</v>
      </c>
    </row>
    <row r="61" spans="1:9" ht="12.75">
      <c r="A61" s="53"/>
      <c r="B61" s="23"/>
      <c r="C61" s="74">
        <v>85417</v>
      </c>
      <c r="D61" s="74"/>
      <c r="E61" s="72" t="s">
        <v>81</v>
      </c>
      <c r="F61" s="72"/>
      <c r="G61" s="73">
        <f>G62</f>
        <v>4500</v>
      </c>
      <c r="H61" s="73">
        <f>H62</f>
        <v>4499</v>
      </c>
      <c r="I61" s="27">
        <f t="shared" si="0"/>
        <v>99.97777777777777</v>
      </c>
    </row>
    <row r="62" spans="1:9" ht="72">
      <c r="A62" s="53"/>
      <c r="B62" s="23"/>
      <c r="C62" s="74"/>
      <c r="D62" s="74">
        <v>2310</v>
      </c>
      <c r="E62" s="71" t="s">
        <v>79</v>
      </c>
      <c r="F62" s="154">
        <v>1</v>
      </c>
      <c r="G62" s="73">
        <v>4500</v>
      </c>
      <c r="H62" s="73">
        <v>4499</v>
      </c>
      <c r="I62" s="27">
        <f t="shared" si="0"/>
        <v>99.97777777777777</v>
      </c>
    </row>
    <row r="63" spans="1:9" ht="26.25" customHeight="1">
      <c r="A63" s="51" t="s">
        <v>69</v>
      </c>
      <c r="B63" s="18">
        <v>921</v>
      </c>
      <c r="C63" s="29"/>
      <c r="D63" s="29"/>
      <c r="E63" s="52" t="s">
        <v>70</v>
      </c>
      <c r="F63" s="85"/>
      <c r="G63" s="31">
        <f>G64+G67</f>
        <v>474000</v>
      </c>
      <c r="H63" s="31">
        <f>H64+H67</f>
        <v>347839</v>
      </c>
      <c r="I63" s="21">
        <f t="shared" si="0"/>
        <v>73.3837552742616</v>
      </c>
    </row>
    <row r="64" spans="1:9" ht="26.25" customHeight="1">
      <c r="A64" s="53"/>
      <c r="B64" s="23"/>
      <c r="C64" s="23">
        <v>92120</v>
      </c>
      <c r="D64" s="23"/>
      <c r="E64" s="39" t="s">
        <v>71</v>
      </c>
      <c r="F64" s="81"/>
      <c r="G64" s="54">
        <f>SUM(G65:G66)</f>
        <v>270000</v>
      </c>
      <c r="H64" s="54">
        <f>SUM(H65:H66)</f>
        <v>153450</v>
      </c>
      <c r="I64" s="27">
        <f t="shared" si="0"/>
        <v>56.833333333333336</v>
      </c>
    </row>
    <row r="65" spans="1:9" ht="84">
      <c r="A65" s="53"/>
      <c r="B65" s="23"/>
      <c r="C65" s="23"/>
      <c r="D65" s="23">
        <v>2720</v>
      </c>
      <c r="E65" s="28" t="s">
        <v>72</v>
      </c>
      <c r="F65" s="148">
        <v>8</v>
      </c>
      <c r="G65" s="54">
        <v>185000</v>
      </c>
      <c r="H65" s="26">
        <v>108450</v>
      </c>
      <c r="I65" s="27">
        <f t="shared" si="0"/>
        <v>58.62162162162162</v>
      </c>
    </row>
    <row r="66" spans="1:9" ht="84">
      <c r="A66" s="53"/>
      <c r="B66" s="23"/>
      <c r="C66" s="23"/>
      <c r="D66" s="23">
        <v>2730</v>
      </c>
      <c r="E66" s="28" t="s">
        <v>73</v>
      </c>
      <c r="F66" s="148">
        <v>3</v>
      </c>
      <c r="G66" s="54">
        <v>85000</v>
      </c>
      <c r="H66" s="54">
        <v>45000</v>
      </c>
      <c r="I66" s="27">
        <f t="shared" si="0"/>
        <v>52.94117647058824</v>
      </c>
    </row>
    <row r="67" spans="1:9" ht="15" customHeight="1">
      <c r="A67" s="53"/>
      <c r="B67" s="23"/>
      <c r="C67" s="23">
        <v>92195</v>
      </c>
      <c r="D67" s="23"/>
      <c r="E67" s="39" t="s">
        <v>57</v>
      </c>
      <c r="F67" s="81"/>
      <c r="G67" s="54">
        <f>SUM(G68:G72)</f>
        <v>204000</v>
      </c>
      <c r="H67" s="54">
        <f>SUM(H68:H72)</f>
        <v>194389</v>
      </c>
      <c r="I67" s="27">
        <f t="shared" si="0"/>
        <v>95.28872549019609</v>
      </c>
    </row>
    <row r="68" spans="1:9" ht="36">
      <c r="A68" s="53"/>
      <c r="B68" s="23"/>
      <c r="C68" s="23"/>
      <c r="D68" s="23">
        <v>2800</v>
      </c>
      <c r="E68" s="28" t="s">
        <v>41</v>
      </c>
      <c r="F68" s="148">
        <v>8</v>
      </c>
      <c r="G68" s="54">
        <v>84400</v>
      </c>
      <c r="H68" s="26">
        <v>81465</v>
      </c>
      <c r="I68" s="27">
        <f t="shared" si="0"/>
        <v>96.52251184834122</v>
      </c>
    </row>
    <row r="69" spans="1:9" ht="48">
      <c r="A69" s="48"/>
      <c r="B69" s="23"/>
      <c r="C69" s="23"/>
      <c r="D69" s="23">
        <v>2810</v>
      </c>
      <c r="E69" s="28" t="s">
        <v>58</v>
      </c>
      <c r="F69" s="145">
        <v>4</v>
      </c>
      <c r="G69" s="26">
        <v>18100</v>
      </c>
      <c r="H69" s="26">
        <v>17471</v>
      </c>
      <c r="I69" s="27">
        <f t="shared" si="0"/>
        <v>96.52486187845304</v>
      </c>
    </row>
    <row r="70" spans="1:9" ht="60">
      <c r="A70" s="48"/>
      <c r="B70" s="23"/>
      <c r="C70" s="23"/>
      <c r="D70" s="23">
        <v>2820</v>
      </c>
      <c r="E70" s="28" t="s">
        <v>42</v>
      </c>
      <c r="F70" s="145">
        <v>11</v>
      </c>
      <c r="G70" s="26">
        <v>48500</v>
      </c>
      <c r="H70" s="26">
        <v>43453</v>
      </c>
      <c r="I70" s="27">
        <f t="shared" si="0"/>
        <v>89.59381443298969</v>
      </c>
    </row>
    <row r="71" spans="1:9" ht="84">
      <c r="A71" s="48"/>
      <c r="B71" s="23"/>
      <c r="C71" s="23"/>
      <c r="D71" s="23">
        <v>2830</v>
      </c>
      <c r="E71" s="28" t="s">
        <v>63</v>
      </c>
      <c r="F71" s="145">
        <v>1</v>
      </c>
      <c r="G71" s="26">
        <v>2000</v>
      </c>
      <c r="H71" s="26">
        <v>2000</v>
      </c>
      <c r="I71" s="27">
        <f t="shared" si="0"/>
        <v>100</v>
      </c>
    </row>
    <row r="72" spans="1:9" ht="84">
      <c r="A72" s="48"/>
      <c r="B72" s="23"/>
      <c r="C72" s="23"/>
      <c r="D72" s="23">
        <v>6300</v>
      </c>
      <c r="E72" s="155" t="s">
        <v>88</v>
      </c>
      <c r="F72" s="145">
        <v>2</v>
      </c>
      <c r="G72" s="26">
        <v>51000</v>
      </c>
      <c r="H72" s="26">
        <v>50000</v>
      </c>
      <c r="I72" s="27">
        <f t="shared" si="0"/>
        <v>98.0392156862745</v>
      </c>
    </row>
    <row r="73" spans="1:9" ht="15" customHeight="1">
      <c r="A73" s="46" t="s">
        <v>74</v>
      </c>
      <c r="B73" s="18">
        <v>926</v>
      </c>
      <c r="C73" s="29"/>
      <c r="D73" s="29"/>
      <c r="E73" s="30" t="s">
        <v>75</v>
      </c>
      <c r="F73" s="78"/>
      <c r="G73" s="31">
        <f>G74</f>
        <v>217000</v>
      </c>
      <c r="H73" s="31">
        <f>H74</f>
        <v>213367</v>
      </c>
      <c r="I73" s="21">
        <f t="shared" si="0"/>
        <v>98.3258064516129</v>
      </c>
    </row>
    <row r="74" spans="1:9" ht="24.75" customHeight="1">
      <c r="A74" s="48"/>
      <c r="B74" s="23"/>
      <c r="C74" s="23">
        <v>92605</v>
      </c>
      <c r="D74" s="23"/>
      <c r="E74" s="28" t="s">
        <v>76</v>
      </c>
      <c r="F74" s="77"/>
      <c r="G74" s="26">
        <f>SUM(G75:G76)</f>
        <v>217000</v>
      </c>
      <c r="H74" s="26">
        <f>SUM(H75:H76)</f>
        <v>213367</v>
      </c>
      <c r="I74" s="27">
        <f t="shared" si="0"/>
        <v>98.3258064516129</v>
      </c>
    </row>
    <row r="75" spans="1:9" ht="48">
      <c r="A75" s="53"/>
      <c r="B75" s="55"/>
      <c r="C75" s="55"/>
      <c r="D75" s="23">
        <v>2800</v>
      </c>
      <c r="E75" s="28" t="s">
        <v>41</v>
      </c>
      <c r="F75" s="148">
        <v>7</v>
      </c>
      <c r="G75" s="54">
        <v>14600</v>
      </c>
      <c r="H75" s="54">
        <v>14597</v>
      </c>
      <c r="I75" s="56">
        <f t="shared" si="0"/>
        <v>99.97945205479452</v>
      </c>
    </row>
    <row r="76" spans="1:9" ht="60">
      <c r="A76" s="53"/>
      <c r="B76" s="55"/>
      <c r="C76" s="55"/>
      <c r="D76" s="55">
        <v>2820</v>
      </c>
      <c r="E76" s="39" t="s">
        <v>42</v>
      </c>
      <c r="F76" s="148">
        <v>27</v>
      </c>
      <c r="G76" s="54">
        <v>202400</v>
      </c>
      <c r="H76" s="57">
        <v>198770</v>
      </c>
      <c r="I76" s="56">
        <f t="shared" si="0"/>
        <v>98.20652173913044</v>
      </c>
    </row>
    <row r="77" spans="1:9" ht="15" customHeight="1" thickBot="1">
      <c r="A77" s="58"/>
      <c r="B77" s="59"/>
      <c r="C77" s="59"/>
      <c r="D77" s="59"/>
      <c r="E77" s="60"/>
      <c r="F77" s="86"/>
      <c r="G77" s="61"/>
      <c r="H77" s="61"/>
      <c r="I77" s="62"/>
    </row>
    <row r="78" spans="1:9" ht="18" customHeight="1" thickBot="1" thickTop="1">
      <c r="A78" s="63"/>
      <c r="B78" s="64"/>
      <c r="C78" s="64"/>
      <c r="D78" s="64"/>
      <c r="E78" s="65" t="s">
        <v>77</v>
      </c>
      <c r="F78" s="87"/>
      <c r="G78" s="66">
        <f>G73+G63+G58+G45+G34+G23+G16+G11+G8+G31+G55+G42+G20</f>
        <v>10461244</v>
      </c>
      <c r="H78" s="66">
        <f>H73+H63+H58+H45+H34+H23+H16+H11+H8+H31+H55+H42+H20</f>
        <v>10121207</v>
      </c>
      <c r="I78" s="67">
        <f t="shared" si="0"/>
        <v>96.7495548330581</v>
      </c>
    </row>
  </sheetData>
  <mergeCells count="2">
    <mergeCell ref="A2:I2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joanna.smolinska</dc:creator>
  <cp:keywords/>
  <dc:description/>
  <cp:lastModifiedBy>joanna.smolinska</cp:lastModifiedBy>
  <cp:lastPrinted>2008-04-03T10:04:17Z</cp:lastPrinted>
  <dcterms:created xsi:type="dcterms:W3CDTF">2008-04-03T08:32:31Z</dcterms:created>
  <dcterms:modified xsi:type="dcterms:W3CDTF">2008-04-03T11:06:57Z</dcterms:modified>
  <cp:category/>
  <cp:version/>
  <cp:contentType/>
  <cp:contentStatus/>
</cp:coreProperties>
</file>